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<sst xmlns="http://schemas.openxmlformats.org/spreadsheetml/2006/main" count="15" uniqueCount="11">
  <si>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眼巾　W（mm）</t>
  </si>
  <si>
    <t>鏡筒間隔</t>
  </si>
  <si>
    <t>H (mm)</t>
  </si>
  <si>
    <t>θ(°)</t>
  </si>
  <si>
    <t>オフセット双眼計算表</t>
  </si>
  <si>
    <t>角度</t>
  </si>
  <si>
    <t>B (mm)</t>
  </si>
  <si>
    <t>鏡筒間隔 B</t>
  </si>
  <si>
    <t xml:space="preserve"> オフセットH</t>
  </si>
  <si>
    <t xml:space="preserve"> 眼巾　W 60～70</t>
  </si>
  <si>
    <t>　    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</si>
</sst>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47625</xdr:rowOff>
    </xdr:from>
    <xdr:to>
      <xdr:col>12</xdr:col>
      <xdr:colOff>0</xdr:colOff>
      <xdr:row>15</xdr:row>
      <xdr:rowOff>257175</xdr:rowOff>
    </xdr:to>
    <xdr:sp>
      <xdr:nvSpPr>
        <xdr:cNvPr id="1" name="Oval 1"/>
        <xdr:cNvSpPr>
          <a:spLocks/>
        </xdr:cNvSpPr>
      </xdr:nvSpPr>
      <xdr:spPr>
        <a:xfrm>
          <a:off x="7419975" y="3048000"/>
          <a:ext cx="1771650" cy="1781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57150</xdr:rowOff>
    </xdr:from>
    <xdr:to>
      <xdr:col>14</xdr:col>
      <xdr:colOff>9525</xdr:colOff>
      <xdr:row>11</xdr:row>
      <xdr:rowOff>238125</xdr:rowOff>
    </xdr:to>
    <xdr:sp>
      <xdr:nvSpPr>
        <xdr:cNvPr id="2" name="Oval 2"/>
        <xdr:cNvSpPr>
          <a:spLocks/>
        </xdr:cNvSpPr>
      </xdr:nvSpPr>
      <xdr:spPr>
        <a:xfrm>
          <a:off x="9191625" y="1800225"/>
          <a:ext cx="1781175" cy="1752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0</xdr:rowOff>
    </xdr:from>
    <xdr:to>
      <xdr:col>12</xdr:col>
      <xdr:colOff>47625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7096125" y="3943350"/>
          <a:ext cx="2143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9</xdr:row>
      <xdr:rowOff>0</xdr:rowOff>
    </xdr:from>
    <xdr:to>
      <xdr:col>14</xdr:col>
      <xdr:colOff>57150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105650" y="2686050"/>
          <a:ext cx="3914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285750</xdr:rowOff>
    </xdr:from>
    <xdr:to>
      <xdr:col>11</xdr:col>
      <xdr:colOff>0</xdr:colOff>
      <xdr:row>16</xdr:row>
      <xdr:rowOff>38100</xdr:rowOff>
    </xdr:to>
    <xdr:sp>
      <xdr:nvSpPr>
        <xdr:cNvPr id="5" name="Line 5"/>
        <xdr:cNvSpPr>
          <a:spLocks/>
        </xdr:cNvSpPr>
      </xdr:nvSpPr>
      <xdr:spPr>
        <a:xfrm>
          <a:off x="8305800" y="1400175"/>
          <a:ext cx="0" cy="3524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305800" y="2686050"/>
          <a:ext cx="1771650" cy="125730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742950</xdr:colOff>
      <xdr:row>16</xdr:row>
      <xdr:rowOff>28575</xdr:rowOff>
    </xdr:to>
    <xdr:sp>
      <xdr:nvSpPr>
        <xdr:cNvPr id="7" name="Line 15"/>
        <xdr:cNvSpPr>
          <a:spLocks/>
        </xdr:cNvSpPr>
      </xdr:nvSpPr>
      <xdr:spPr>
        <a:xfrm>
          <a:off x="8305800" y="3943350"/>
          <a:ext cx="74295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762000</xdr:colOff>
      <xdr:row>12</xdr:row>
      <xdr:rowOff>85725</xdr:rowOff>
    </xdr:to>
    <xdr:sp>
      <xdr:nvSpPr>
        <xdr:cNvPr id="8" name="Line 16"/>
        <xdr:cNvSpPr>
          <a:spLocks/>
        </xdr:cNvSpPr>
      </xdr:nvSpPr>
      <xdr:spPr>
        <a:xfrm>
          <a:off x="10077450" y="2686050"/>
          <a:ext cx="762000" cy="1028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12</xdr:row>
      <xdr:rowOff>47625</xdr:rowOff>
    </xdr:from>
    <xdr:to>
      <xdr:col>13</xdr:col>
      <xdr:colOff>742950</xdr:colOff>
      <xdr:row>16</xdr:row>
      <xdr:rowOff>38100</xdr:rowOff>
    </xdr:to>
    <xdr:sp>
      <xdr:nvSpPr>
        <xdr:cNvPr id="9" name="Line 17"/>
        <xdr:cNvSpPr>
          <a:spLocks/>
        </xdr:cNvSpPr>
      </xdr:nvSpPr>
      <xdr:spPr>
        <a:xfrm flipV="1">
          <a:off x="9048750" y="3676650"/>
          <a:ext cx="1771650" cy="1247775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12</xdr:row>
      <xdr:rowOff>123825</xdr:rowOff>
    </xdr:to>
    <xdr:sp>
      <xdr:nvSpPr>
        <xdr:cNvPr id="10" name="Line 29"/>
        <xdr:cNvSpPr>
          <a:spLocks/>
        </xdr:cNvSpPr>
      </xdr:nvSpPr>
      <xdr:spPr>
        <a:xfrm>
          <a:off x="10077450" y="1428750"/>
          <a:ext cx="0" cy="2324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13</xdr:row>
      <xdr:rowOff>0</xdr:rowOff>
    </xdr:to>
    <xdr:sp>
      <xdr:nvSpPr>
        <xdr:cNvPr id="11" name="Line 30"/>
        <xdr:cNvSpPr>
          <a:spLocks/>
        </xdr:cNvSpPr>
      </xdr:nvSpPr>
      <xdr:spPr>
        <a:xfrm flipV="1">
          <a:off x="7115175" y="2686050"/>
          <a:ext cx="0" cy="125730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866775</xdr:colOff>
      <xdr:row>5</xdr:row>
      <xdr:rowOff>0</xdr:rowOff>
    </xdr:from>
    <xdr:to>
      <xdr:col>12</xdr:col>
      <xdr:colOff>866775</xdr:colOff>
      <xdr:row>5</xdr:row>
      <xdr:rowOff>0</xdr:rowOff>
    </xdr:to>
    <xdr:sp>
      <xdr:nvSpPr>
        <xdr:cNvPr id="12" name="Line 31"/>
        <xdr:cNvSpPr>
          <a:spLocks/>
        </xdr:cNvSpPr>
      </xdr:nvSpPr>
      <xdr:spPr>
        <a:xfrm flipV="1">
          <a:off x="8286750" y="142875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11</xdr:row>
      <xdr:rowOff>238125</xdr:rowOff>
    </xdr:from>
    <xdr:to>
      <xdr:col>11</xdr:col>
      <xdr:colOff>647700</xdr:colOff>
      <xdr:row>13</xdr:row>
      <xdr:rowOff>9525</xdr:rowOff>
    </xdr:to>
    <xdr:sp>
      <xdr:nvSpPr>
        <xdr:cNvPr id="13" name="Arc 32"/>
        <xdr:cNvSpPr>
          <a:spLocks/>
        </xdr:cNvSpPr>
      </xdr:nvSpPr>
      <xdr:spPr>
        <a:xfrm>
          <a:off x="8791575" y="3552825"/>
          <a:ext cx="161925" cy="400050"/>
        </a:xfrm>
        <a:prstGeom prst="arc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"/>
  <sheetViews>
    <sheetView showGridLines="0" tabSelected="1" zoomScale="80" zoomScaleNormal="80" workbookViewId="0" topLeftCell="A1">
      <selection activeCell="B32" sqref="B32"/>
    </sheetView>
  </sheetViews>
  <sheetFormatPr defaultColWidth="9.00390625" defaultRowHeight="19.5" customHeight="1"/>
  <cols>
    <col min="1" max="1" width="3.00390625" style="2" customWidth="1"/>
    <col min="2" max="8" width="11.625" style="2" customWidth="1"/>
    <col min="9" max="9" width="9.00390625" style="2" customWidth="1"/>
    <col min="10" max="10" width="4.00390625" style="2" customWidth="1"/>
    <col min="11" max="16384" width="11.625" style="2" customWidth="1"/>
  </cols>
  <sheetData>
    <row r="2" spans="3:7" ht="24" customHeight="1">
      <c r="C2" s="10" t="s">
        <v>4</v>
      </c>
      <c r="D2" s="10"/>
      <c r="E2" s="10"/>
      <c r="F2" s="10"/>
      <c r="G2" s="10"/>
    </row>
    <row r="4" spans="2:13" ht="24.75" customHeight="1">
      <c r="B4" s="5"/>
      <c r="C4" s="11" t="s">
        <v>0</v>
      </c>
      <c r="D4" s="11"/>
      <c r="E4" s="11"/>
      <c r="F4" s="11"/>
      <c r="G4" s="11"/>
      <c r="H4" s="11"/>
      <c r="L4" s="1"/>
      <c r="M4" s="1"/>
    </row>
    <row r="5" spans="2:13" ht="24.75" customHeight="1">
      <c r="B5" s="6" t="s">
        <v>1</v>
      </c>
      <c r="C5" s="11">
        <v>60</v>
      </c>
      <c r="D5" s="11"/>
      <c r="E5" s="11">
        <v>65</v>
      </c>
      <c r="F5" s="11"/>
      <c r="G5" s="11">
        <v>70</v>
      </c>
      <c r="H5" s="11"/>
      <c r="L5" s="9" t="s">
        <v>9</v>
      </c>
      <c r="M5" s="9"/>
    </row>
    <row r="6" spans="2:8" ht="24.75" customHeight="1">
      <c r="B6" s="6" t="s">
        <v>6</v>
      </c>
      <c r="C6" s="6" t="s">
        <v>2</v>
      </c>
      <c r="D6" s="6" t="s">
        <v>3</v>
      </c>
      <c r="E6" s="6" t="s">
        <v>2</v>
      </c>
      <c r="F6" s="6" t="s">
        <v>3</v>
      </c>
      <c r="G6" s="6" t="s">
        <v>2</v>
      </c>
      <c r="H6" s="6" t="s">
        <v>3</v>
      </c>
    </row>
    <row r="7" spans="2:8" ht="24.75" customHeight="1">
      <c r="B7" s="5">
        <v>75</v>
      </c>
      <c r="C7" s="7">
        <f>SQRT(B7*B7-C5*C5)</f>
        <v>45</v>
      </c>
      <c r="D7" s="8">
        <f aca="true" t="shared" si="0" ref="D7:D17">DEGREES(ASIN(C7/B7))</f>
        <v>36.86989764584402</v>
      </c>
      <c r="E7" s="7">
        <f>SQRT(B7*B7-E5*E5)</f>
        <v>37.416573867739416</v>
      </c>
      <c r="F7" s="8">
        <f aca="true" t="shared" si="1" ref="F7:F17">DEGREES(ASIN(E7/B7))</f>
        <v>29.926434866614244</v>
      </c>
      <c r="G7" s="7">
        <f>SQRT(B7*B7-G5*G5)</f>
        <v>26.92582403567252</v>
      </c>
      <c r="H7" s="8">
        <f aca="true" t="shared" si="2" ref="H7:H17">DEGREES(ASIN(G7/B7))</f>
        <v>21.03946978131724</v>
      </c>
    </row>
    <row r="8" spans="2:8" ht="24.75" customHeight="1">
      <c r="B8" s="5">
        <v>80</v>
      </c>
      <c r="C8" s="7">
        <f>SQRT(B8*B8-C5*C5)</f>
        <v>52.91502622129181</v>
      </c>
      <c r="D8" s="8">
        <f t="shared" si="0"/>
        <v>41.40962210927086</v>
      </c>
      <c r="E8" s="7">
        <f>SQRT(B8*B8-E5*E5)</f>
        <v>46.636895265444075</v>
      </c>
      <c r="F8" s="8">
        <f t="shared" si="1"/>
        <v>35.65908769613876</v>
      </c>
      <c r="G8" s="7">
        <f>SQRT(B8*B8-G5*G5)</f>
        <v>38.72983346207417</v>
      </c>
      <c r="H8" s="8">
        <f t="shared" si="2"/>
        <v>28.95502437185985</v>
      </c>
    </row>
    <row r="9" spans="2:8" ht="24.75" customHeight="1">
      <c r="B9" s="5">
        <v>85</v>
      </c>
      <c r="C9" s="7">
        <f>SQRT(B9*B9-C5*C5)</f>
        <v>60.207972893961475</v>
      </c>
      <c r="D9" s="8">
        <f t="shared" si="0"/>
        <v>45.099127844027294</v>
      </c>
      <c r="E9" s="7">
        <f>SQRT(B9*B9-E5*E5)</f>
        <v>54.772255750516614</v>
      </c>
      <c r="F9" s="8">
        <f t="shared" si="1"/>
        <v>40.11916689840513</v>
      </c>
      <c r="G9" s="7">
        <f>SQRT(B9*B9-G5*G5)</f>
        <v>48.218253804964775</v>
      </c>
      <c r="H9" s="8">
        <f t="shared" si="2"/>
        <v>34.56032177999784</v>
      </c>
    </row>
    <row r="10" spans="2:8" ht="24.75" customHeight="1">
      <c r="B10" s="5">
        <v>90</v>
      </c>
      <c r="C10" s="7">
        <f>SQRT(B10*B10-C5*C5)</f>
        <v>67.08203932499369</v>
      </c>
      <c r="D10" s="8">
        <f t="shared" si="0"/>
        <v>48.18968510422141</v>
      </c>
      <c r="E10" s="7">
        <f>SQRT(B10*B10-E5*E5)</f>
        <v>62.24949798994366</v>
      </c>
      <c r="F10" s="8">
        <f t="shared" si="1"/>
        <v>43.7617426926798</v>
      </c>
      <c r="G10" s="7">
        <f>SQRT(B10*B10-G5*G5)</f>
        <v>56.568542494923804</v>
      </c>
      <c r="H10" s="8">
        <f t="shared" si="2"/>
        <v>38.94244126898139</v>
      </c>
    </row>
    <row r="11" spans="2:10" ht="24.75" customHeight="1">
      <c r="B11" s="5">
        <v>95</v>
      </c>
      <c r="C11" s="7">
        <f>SQRT(B11*B11-C5*C5)</f>
        <v>73.65459931328118</v>
      </c>
      <c r="D11" s="8">
        <f t="shared" si="0"/>
        <v>50.833289283879836</v>
      </c>
      <c r="E11" s="7">
        <f>SQRT(B11*B11-E5*E5)</f>
        <v>69.2820323027551</v>
      </c>
      <c r="F11" s="8">
        <f t="shared" si="1"/>
        <v>46.82644889274108</v>
      </c>
      <c r="G11" s="7">
        <f>SQRT(B11*B11-G5*G5)</f>
        <v>64.22616289332565</v>
      </c>
      <c r="H11" s="8">
        <f t="shared" si="2"/>
        <v>42.536898362986214</v>
      </c>
      <c r="I11" s="4" t="s">
        <v>8</v>
      </c>
      <c r="J11" s="1"/>
    </row>
    <row r="12" spans="2:9" ht="24.75" customHeight="1">
      <c r="B12" s="5">
        <v>100</v>
      </c>
      <c r="C12" s="7">
        <f>SQRT(B12*B12-C5*C5)</f>
        <v>80</v>
      </c>
      <c r="D12" s="8">
        <f t="shared" si="0"/>
        <v>53.13010235415599</v>
      </c>
      <c r="E12" s="7">
        <f>SQRT(B12*B12-E5*E5)</f>
        <v>75.99342076785332</v>
      </c>
      <c r="F12" s="8">
        <f t="shared" si="1"/>
        <v>49.45839812649549</v>
      </c>
      <c r="G12" s="7">
        <f>SQRT(B12*B12-G5*G5)</f>
        <v>71.4142842854285</v>
      </c>
      <c r="H12" s="8">
        <f t="shared" si="2"/>
        <v>45.57299599919429</v>
      </c>
      <c r="I12" s="3"/>
    </row>
    <row r="13" spans="2:12" ht="24.75" customHeight="1">
      <c r="B13" s="5">
        <v>105</v>
      </c>
      <c r="C13" s="7">
        <f>SQRT(B13*B13-C5*C5)</f>
        <v>86.16843969807043</v>
      </c>
      <c r="D13" s="8">
        <f t="shared" si="0"/>
        <v>55.15009542095352</v>
      </c>
      <c r="E13" s="7">
        <f>SQRT(B13*B13-E5*E5)</f>
        <v>82.46211251235322</v>
      </c>
      <c r="F13" s="8">
        <f t="shared" si="1"/>
        <v>51.75338012165502</v>
      </c>
      <c r="G13" s="7">
        <f>SQRT(B13*B13-G5*G5)</f>
        <v>78.26237921249263</v>
      </c>
      <c r="H13" s="8">
        <f t="shared" si="2"/>
        <v>48.1896851042214</v>
      </c>
      <c r="K13" s="3" t="s">
        <v>5</v>
      </c>
      <c r="L13" s="2" t="s">
        <v>10</v>
      </c>
    </row>
    <row r="14" spans="2:11" ht="24.75" customHeight="1">
      <c r="B14" s="5">
        <v>110</v>
      </c>
      <c r="C14" s="7">
        <f>SQRT(B14*B14-C5*C5)</f>
        <v>92.19544457292888</v>
      </c>
      <c r="D14" s="8">
        <f t="shared" si="0"/>
        <v>56.944268849146006</v>
      </c>
      <c r="E14" s="7">
        <f>SQRT(B14*B14-E5*E5)</f>
        <v>88.74119674649424</v>
      </c>
      <c r="F14" s="8">
        <f t="shared" si="1"/>
        <v>53.77845338016492</v>
      </c>
      <c r="G14" s="7">
        <f>SQRT(B14*B14-G5*G5)</f>
        <v>84.8528137423857</v>
      </c>
      <c r="H14" s="8">
        <f t="shared" si="2"/>
        <v>50.47880364135783</v>
      </c>
      <c r="K14" s="3"/>
    </row>
    <row r="15" spans="2:14" ht="24.75" customHeight="1">
      <c r="B15" s="5">
        <v>115</v>
      </c>
      <c r="C15" s="7">
        <f>SQRT(B15*B15-C5*C5)</f>
        <v>98.10708435174291</v>
      </c>
      <c r="D15" s="8">
        <f t="shared" si="0"/>
        <v>58.55101861062043</v>
      </c>
      <c r="E15" s="7">
        <f>SQRT(B15*B15-E5*E5)</f>
        <v>94.86832980505137</v>
      </c>
      <c r="F15" s="8">
        <f t="shared" si="1"/>
        <v>55.58261128955843</v>
      </c>
      <c r="G15" s="7">
        <f>SQRT(B15*B15-G5*G5)</f>
        <v>91.2414379544733</v>
      </c>
      <c r="H15" s="8">
        <f t="shared" si="2"/>
        <v>52.50475023544137</v>
      </c>
      <c r="N15" s="2" t="s">
        <v>7</v>
      </c>
    </row>
    <row r="16" spans="2:8" ht="24.75" customHeight="1">
      <c r="B16" s="5">
        <v>120</v>
      </c>
      <c r="C16" s="7">
        <f>SQRT(B16*B16-C5*C5)</f>
        <v>103.92304845413264</v>
      </c>
      <c r="D16" s="8">
        <f t="shared" si="0"/>
        <v>60.00000000000001</v>
      </c>
      <c r="E16" s="7">
        <f>SQRT(B16*B16-E5*E5)</f>
        <v>100.87120500916008</v>
      </c>
      <c r="F16" s="8">
        <f t="shared" si="1"/>
        <v>57.20283170417637</v>
      </c>
      <c r="G16" s="7">
        <f>SQRT(B16*B16-G5*G5)</f>
        <v>97.46794344808964</v>
      </c>
      <c r="H16" s="8">
        <f t="shared" si="2"/>
        <v>54.31466528734794</v>
      </c>
    </row>
    <row r="17" spans="2:8" ht="24.75" customHeight="1">
      <c r="B17" s="5">
        <v>125</v>
      </c>
      <c r="C17" s="7">
        <f>SQRT(B17*B17-C5*C5)</f>
        <v>109.65856099730654</v>
      </c>
      <c r="D17" s="8">
        <f t="shared" si="0"/>
        <v>61.314597985881065</v>
      </c>
      <c r="E17" s="7">
        <f>SQRT(B17*B17-E5*E5)</f>
        <v>106.7707825203131</v>
      </c>
      <c r="F17" s="8">
        <f t="shared" si="1"/>
        <v>58.66774850240573</v>
      </c>
      <c r="G17" s="7">
        <f>SQRT(B17*B17-G5*G5)</f>
        <v>103.56157588603989</v>
      </c>
      <c r="H17" s="8">
        <f t="shared" si="2"/>
        <v>55.94420225743209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mergeCells count="6">
    <mergeCell ref="L5:M5"/>
    <mergeCell ref="C2:G2"/>
    <mergeCell ref="C5:D5"/>
    <mergeCell ref="E5:F5"/>
    <mergeCell ref="G5:H5"/>
    <mergeCell ref="C4:H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</dc:creator>
  <cp:keywords/>
  <dc:description/>
  <cp:lastModifiedBy>user</cp:lastModifiedBy>
  <cp:lastPrinted>2005-09-28T09:32:13Z</cp:lastPrinted>
  <dcterms:created xsi:type="dcterms:W3CDTF">2005-09-28T01:06:12Z</dcterms:created>
  <dcterms:modified xsi:type="dcterms:W3CDTF">2008-05-01T11:55:37Z</dcterms:modified>
  <cp:category/>
  <cp:version/>
  <cp:contentType/>
  <cp:contentStatus/>
</cp:coreProperties>
</file>